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00" firstSheet="0" activeTab="0" autoFilterDateGrouping="1"/>
  </bookViews>
  <sheets>
    <sheet name="Streaming Users Data" sheetId="1" state="visible" r:id="rId1"/>
    <sheet name="Clustering" sheetId="2" state="visible" r:id="rId2"/>
    <sheet name="Classification" sheetId="3" state="visible" r:id="rId3"/>
    <sheet name="Association_Rules" sheetId="4" state="visible" r:id="rId4"/>
    <sheet name="Anomaly_Detection" sheetId="5" state="visible" r:id="rId5"/>
    <sheet name="Prediction" sheetId="6" state="visible" r:id="rId6"/>
    <sheet name="Pivot_Summaries" sheetId="7" state="visible" r:id="rId7"/>
  </sheets>
  <definedNames/>
  <calcPr calcId="0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</font>
    <font>
      <b val="1"/>
      <sz val="14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Πλήθος χρηστών ανά Συνδρομή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'Pivot_Summaries'!B3</f>
            </strRef>
          </tx>
          <spPr>
            <a:ln>
              <a:prstDash val="solid"/>
            </a:ln>
          </spPr>
          <cat>
            <numRef>
              <f>'Pivot_Summaries'!$A$4:$A$6</f>
            </numRef>
          </cat>
          <val>
            <numRef>
              <f>'Pivot_Summaries'!$B$4:$B$6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2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3"/>
  <sheetViews>
    <sheetView tabSelected="1" workbookViewId="0">
      <pane ySplit="1" topLeftCell="A2" activePane="bottomLeft" state="frozen"/>
      <selection pane="bottomLeft" activeCell="I21" sqref="I21"/>
    </sheetView>
  </sheetViews>
  <sheetFormatPr baseColWidth="8" defaultRowHeight="15"/>
  <cols>
    <col width="10" customWidth="1" min="1" max="1"/>
    <col width="32" customWidth="1" min="2" max="2"/>
    <col width="28" customWidth="1" min="3" max="3"/>
    <col width="18" customWidth="1" min="4" max="4"/>
    <col width="12" customWidth="1" min="5" max="5"/>
    <col width="16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20" customWidth="1" min="17" max="17"/>
  </cols>
  <sheetData>
    <row r="1">
      <c r="A1" t="inlineStr">
        <is>
          <t>Χρήστης</t>
        </is>
      </c>
      <c r="B1" t="inlineStr">
        <is>
          <t>Είδος ταινιών που παρακολουθεί</t>
        </is>
      </c>
      <c r="C1" t="inlineStr">
        <is>
          <t>Μέσος χρόνος θέασης (λεπτά/ημέρα)</t>
        </is>
      </c>
      <c r="D1" t="inlineStr">
        <is>
          <t>Προτιμώμενη συσκευή</t>
        </is>
      </c>
      <c r="E1" t="inlineStr">
        <is>
          <t>Συνδρομή</t>
        </is>
      </c>
      <c r="F1" t="inlineStr">
        <is>
          <t>Κατηγορία Χρόνου</t>
        </is>
      </c>
      <c r="G1" s="1" t="inlineStr">
        <is>
          <t>Has_Action</t>
        </is>
      </c>
      <c r="H1" s="1" t="inlineStr">
        <is>
          <t>Has_SciFi</t>
        </is>
      </c>
      <c r="I1" s="1" t="inlineStr">
        <is>
          <t>Has_Drama</t>
        </is>
      </c>
      <c r="J1" s="1" t="inlineStr">
        <is>
          <t>Has_Romance</t>
        </is>
      </c>
      <c r="K1" s="1" t="inlineStr">
        <is>
          <t>Has_Horror</t>
        </is>
      </c>
      <c r="L1" s="1" t="inlineStr">
        <is>
          <t>Has_Documentary</t>
        </is>
      </c>
      <c r="M1" s="1" t="inlineStr">
        <is>
          <t>Has_Comedy</t>
        </is>
      </c>
      <c r="N1" s="1" t="inlineStr">
        <is>
          <t>Has_Thriller</t>
        </is>
      </c>
      <c r="O1" s="1" t="inlineStr">
        <is>
          <t>Has_Fantasy</t>
        </is>
      </c>
      <c r="P1" s="1" t="inlineStr">
        <is>
          <t>Has_Adventure</t>
        </is>
      </c>
      <c r="Q1" s="1" t="inlineStr">
        <is>
          <t>Cluster_3</t>
        </is>
      </c>
    </row>
    <row r="2">
      <c r="A2" t="n">
        <v>1</v>
      </c>
      <c r="B2" t="inlineStr">
        <is>
          <t>Action, Sci-Fi</t>
        </is>
      </c>
      <c r="C2" t="n">
        <v>150</v>
      </c>
      <c r="D2" t="inlineStr">
        <is>
          <t>TV</t>
        </is>
      </c>
      <c r="E2" t="inlineStr">
        <is>
          <t>Premium</t>
        </is>
      </c>
      <c r="F2" t="inlineStr">
        <is>
          <t>High</t>
        </is>
      </c>
      <c r="G2">
        <f>--ISNUMBER(SEARCH("Action",$B2))</f>
        <v/>
      </c>
      <c r="H2">
        <f>--ISNUMBER(SEARCH("Sci-Fi",$B2))</f>
        <v/>
      </c>
      <c r="I2">
        <f>--ISNUMBER(SEARCH("Drama",$B2))</f>
        <v/>
      </c>
      <c r="J2">
        <f>--ISNUMBER(SEARCH("Romance",$B2))</f>
        <v/>
      </c>
      <c r="K2">
        <f>--ISNUMBER(SEARCH("Horror",$B2))</f>
        <v/>
      </c>
      <c r="L2">
        <f>--ISNUMBER(SEARCH("Documentary",$B2))</f>
        <v/>
      </c>
      <c r="M2">
        <f>--ISNUMBER(SEARCH("Comedy",$B2))</f>
        <v/>
      </c>
      <c r="N2">
        <f>--ISNUMBER(SEARCH("Thriller",$B2))</f>
        <v/>
      </c>
      <c r="O2">
        <f>--ISNUMBER(SEARCH("Fantasy",$B2))</f>
        <v/>
      </c>
      <c r="P2">
        <f>--ISNUMBER(SEARCH("Adventure",$B2))</f>
        <v/>
      </c>
      <c r="Q2">
        <f>IF(AND($F2="High",OR($G2=1,$H2=1,$O2=1,$P2=1)),"C1_Heavy_Blockbuster",IF($F2="Medium","C2_Medium_General","C3_Light_Casual"))</f>
        <v/>
      </c>
    </row>
    <row r="3">
      <c r="A3" t="n">
        <v>2</v>
      </c>
      <c r="B3" t="inlineStr">
        <is>
          <t>Drama, Romance</t>
        </is>
      </c>
      <c r="C3" t="n">
        <v>50</v>
      </c>
      <c r="D3" t="inlineStr">
        <is>
          <t>Mobile</t>
        </is>
      </c>
      <c r="E3" t="inlineStr">
        <is>
          <t>Basic</t>
        </is>
      </c>
      <c r="F3" t="inlineStr">
        <is>
          <t>Low</t>
        </is>
      </c>
      <c r="G3">
        <f>--ISNUMBER(SEARCH("Action",$B3))</f>
        <v/>
      </c>
      <c r="H3">
        <f>--ISNUMBER(SEARCH("Sci-Fi",$B3))</f>
        <v/>
      </c>
      <c r="I3">
        <f>--ISNUMBER(SEARCH("Drama",$B3))</f>
        <v/>
      </c>
      <c r="J3">
        <f>--ISNUMBER(SEARCH("Romance",$B3))</f>
        <v/>
      </c>
      <c r="K3">
        <f>--ISNUMBER(SEARCH("Horror",$B3))</f>
        <v/>
      </c>
      <c r="L3">
        <f>--ISNUMBER(SEARCH("Documentary",$B3))</f>
        <v/>
      </c>
      <c r="M3">
        <f>--ISNUMBER(SEARCH("Comedy",$B3))</f>
        <v/>
      </c>
      <c r="N3">
        <f>--ISNUMBER(SEARCH("Thriller",$B3))</f>
        <v/>
      </c>
      <c r="O3">
        <f>--ISNUMBER(SEARCH("Fantasy",$B3))</f>
        <v/>
      </c>
      <c r="P3">
        <f>--ISNUMBER(SEARCH("Adventure",$B3))</f>
        <v/>
      </c>
      <c r="Q3">
        <f>IF(AND($F3="High",OR($G3=1,$H3=1,$O3=1,$P3=1)),"C1_Heavy_Blockbuster",IF($F3="Medium","C2_Medium_General","C3_Light_Casual"))</f>
        <v/>
      </c>
    </row>
    <row r="4">
      <c r="A4" t="n">
        <v>3</v>
      </c>
      <c r="B4" t="inlineStr">
        <is>
          <t>Horror, Thriller</t>
        </is>
      </c>
      <c r="C4" t="n">
        <v>45</v>
      </c>
      <c r="D4" t="inlineStr">
        <is>
          <t>Laptop</t>
        </is>
      </c>
      <c r="E4" t="inlineStr">
        <is>
          <t>Basic</t>
        </is>
      </c>
      <c r="F4" t="inlineStr">
        <is>
          <t>Low</t>
        </is>
      </c>
      <c r="G4">
        <f>--ISNUMBER(SEARCH("Action",$B4))</f>
        <v/>
      </c>
      <c r="H4">
        <f>--ISNUMBER(SEARCH("Sci-Fi",$B4))</f>
        <v/>
      </c>
      <c r="I4">
        <f>--ISNUMBER(SEARCH("Drama",$B4))</f>
        <v/>
      </c>
      <c r="J4">
        <f>--ISNUMBER(SEARCH("Romance",$B4))</f>
        <v/>
      </c>
      <c r="K4">
        <f>--ISNUMBER(SEARCH("Horror",$B4))</f>
        <v/>
      </c>
      <c r="L4">
        <f>--ISNUMBER(SEARCH("Documentary",$B4))</f>
        <v/>
      </c>
      <c r="M4">
        <f>--ISNUMBER(SEARCH("Comedy",$B4))</f>
        <v/>
      </c>
      <c r="N4">
        <f>--ISNUMBER(SEARCH("Thriller",$B4))</f>
        <v/>
      </c>
      <c r="O4">
        <f>--ISNUMBER(SEARCH("Fantasy",$B4))</f>
        <v/>
      </c>
      <c r="P4">
        <f>--ISNUMBER(SEARCH("Adventure",$B4))</f>
        <v/>
      </c>
      <c r="Q4">
        <f>IF(AND($F4="High",OR($G4=1,$H4=1,$O4=1,$P4=1)),"C1_Heavy_Blockbuster",IF($F4="Medium","C2_Medium_General","C3_Light_Casual"))</f>
        <v/>
      </c>
    </row>
    <row r="5">
      <c r="A5" t="n">
        <v>4</v>
      </c>
      <c r="B5" t="inlineStr">
        <is>
          <t>Action, Fantasy</t>
        </is>
      </c>
      <c r="C5" t="n">
        <v>130</v>
      </c>
      <c r="D5" t="inlineStr">
        <is>
          <t>TV</t>
        </is>
      </c>
      <c r="E5" t="inlineStr">
        <is>
          <t>Premium</t>
        </is>
      </c>
      <c r="F5" t="inlineStr">
        <is>
          <t>High</t>
        </is>
      </c>
      <c r="G5">
        <f>--ISNUMBER(SEARCH("Action",$B5))</f>
        <v/>
      </c>
      <c r="H5">
        <f>--ISNUMBER(SEARCH("Sci-Fi",$B5))</f>
        <v/>
      </c>
      <c r="I5">
        <f>--ISNUMBER(SEARCH("Drama",$B5))</f>
        <v/>
      </c>
      <c r="J5">
        <f>--ISNUMBER(SEARCH("Romance",$B5))</f>
        <v/>
      </c>
      <c r="K5">
        <f>--ISNUMBER(SEARCH("Horror",$B5))</f>
        <v/>
      </c>
      <c r="L5">
        <f>--ISNUMBER(SEARCH("Documentary",$B5))</f>
        <v/>
      </c>
      <c r="M5">
        <f>--ISNUMBER(SEARCH("Comedy",$B5))</f>
        <v/>
      </c>
      <c r="N5">
        <f>--ISNUMBER(SEARCH("Thriller",$B5))</f>
        <v/>
      </c>
      <c r="O5">
        <f>--ISNUMBER(SEARCH("Fantasy",$B5))</f>
        <v/>
      </c>
      <c r="P5">
        <f>--ISNUMBER(SEARCH("Adventure",$B5))</f>
        <v/>
      </c>
      <c r="Q5">
        <f>IF(AND($F5="High",OR($G5=1,$H5=1,$O5=1,$P5=1)),"C1_Heavy_Blockbuster",IF($F5="Medium","C2_Medium_General","C3_Light_Casual"))</f>
        <v/>
      </c>
    </row>
    <row r="6">
      <c r="A6" t="n">
        <v>5</v>
      </c>
      <c r="B6" t="inlineStr">
        <is>
          <t>Documentary, Drama</t>
        </is>
      </c>
      <c r="C6" t="n">
        <v>35</v>
      </c>
      <c r="D6" t="inlineStr">
        <is>
          <t>Tablet</t>
        </is>
      </c>
      <c r="E6" t="inlineStr">
        <is>
          <t>Basic</t>
        </is>
      </c>
      <c r="F6" t="inlineStr">
        <is>
          <t>Low</t>
        </is>
      </c>
      <c r="G6">
        <f>--ISNUMBER(SEARCH("Action",$B6))</f>
        <v/>
      </c>
      <c r="H6">
        <f>--ISNUMBER(SEARCH("Sci-Fi",$B6))</f>
        <v/>
      </c>
      <c r="I6">
        <f>--ISNUMBER(SEARCH("Drama",$B6))</f>
        <v/>
      </c>
      <c r="J6">
        <f>--ISNUMBER(SEARCH("Romance",$B6))</f>
        <v/>
      </c>
      <c r="K6">
        <f>--ISNUMBER(SEARCH("Horror",$B6))</f>
        <v/>
      </c>
      <c r="L6">
        <f>--ISNUMBER(SEARCH("Documentary",$B6))</f>
        <v/>
      </c>
      <c r="M6">
        <f>--ISNUMBER(SEARCH("Comedy",$B6))</f>
        <v/>
      </c>
      <c r="N6">
        <f>--ISNUMBER(SEARCH("Thriller",$B6))</f>
        <v/>
      </c>
      <c r="O6">
        <f>--ISNUMBER(SEARCH("Fantasy",$B6))</f>
        <v/>
      </c>
      <c r="P6">
        <f>--ISNUMBER(SEARCH("Adventure",$B6))</f>
        <v/>
      </c>
      <c r="Q6">
        <f>IF(AND($F6="High",OR($G6=1,$H6=1,$O6=1,$P6=1)),"C1_Heavy_Blockbuster",IF($F6="Medium","C2_Medium_General","C3_Light_Casual"))</f>
        <v/>
      </c>
    </row>
    <row r="7">
      <c r="A7" t="n">
        <v>6</v>
      </c>
      <c r="B7" t="inlineStr">
        <is>
          <t>Comedy, Romance</t>
        </is>
      </c>
      <c r="C7" t="n">
        <v>85</v>
      </c>
      <c r="D7" t="inlineStr">
        <is>
          <t>Mobile</t>
        </is>
      </c>
      <c r="E7" t="inlineStr">
        <is>
          <t>Standard</t>
        </is>
      </c>
      <c r="F7" t="inlineStr">
        <is>
          <t>Medium</t>
        </is>
      </c>
      <c r="G7">
        <f>--ISNUMBER(SEARCH("Action",$B7))</f>
        <v/>
      </c>
      <c r="H7">
        <f>--ISNUMBER(SEARCH("Sci-Fi",$B7))</f>
        <v/>
      </c>
      <c r="I7">
        <f>--ISNUMBER(SEARCH("Drama",$B7))</f>
        <v/>
      </c>
      <c r="J7">
        <f>--ISNUMBER(SEARCH("Romance",$B7))</f>
        <v/>
      </c>
      <c r="K7">
        <f>--ISNUMBER(SEARCH("Horror",$B7))</f>
        <v/>
      </c>
      <c r="L7">
        <f>--ISNUMBER(SEARCH("Documentary",$B7))</f>
        <v/>
      </c>
      <c r="M7">
        <f>--ISNUMBER(SEARCH("Comedy",$B7))</f>
        <v/>
      </c>
      <c r="N7">
        <f>--ISNUMBER(SEARCH("Thriller",$B7))</f>
        <v/>
      </c>
      <c r="O7">
        <f>--ISNUMBER(SEARCH("Fantasy",$B7))</f>
        <v/>
      </c>
      <c r="P7">
        <f>--ISNUMBER(SEARCH("Adventure",$B7))</f>
        <v/>
      </c>
      <c r="Q7">
        <f>IF(AND($F7="High",OR($G7=1,$H7=1,$O7=1,$P7=1)),"C1_Heavy_Blockbuster",IF($F7="Medium","C2_Medium_General","C3_Light_Casual"))</f>
        <v/>
      </c>
    </row>
    <row r="8">
      <c r="A8" t="n">
        <v>7</v>
      </c>
      <c r="B8" t="inlineStr">
        <is>
          <t>Sci-Fi, Thriller</t>
        </is>
      </c>
      <c r="C8" t="n">
        <v>115</v>
      </c>
      <c r="D8" t="inlineStr">
        <is>
          <t>TV</t>
        </is>
      </c>
      <c r="E8" t="inlineStr">
        <is>
          <t>Premium</t>
        </is>
      </c>
      <c r="F8" t="inlineStr">
        <is>
          <t>High</t>
        </is>
      </c>
      <c r="G8">
        <f>--ISNUMBER(SEARCH("Action",$B8))</f>
        <v/>
      </c>
      <c r="H8">
        <f>--ISNUMBER(SEARCH("Sci-Fi",$B8))</f>
        <v/>
      </c>
      <c r="I8">
        <f>--ISNUMBER(SEARCH("Drama",$B8))</f>
        <v/>
      </c>
      <c r="J8">
        <f>--ISNUMBER(SEARCH("Romance",$B8))</f>
        <v/>
      </c>
      <c r="K8">
        <f>--ISNUMBER(SEARCH("Horror",$B8))</f>
        <v/>
      </c>
      <c r="L8">
        <f>--ISNUMBER(SEARCH("Documentary",$B8))</f>
        <v/>
      </c>
      <c r="M8">
        <f>--ISNUMBER(SEARCH("Comedy",$B8))</f>
        <v/>
      </c>
      <c r="N8">
        <f>--ISNUMBER(SEARCH("Thriller",$B8))</f>
        <v/>
      </c>
      <c r="O8">
        <f>--ISNUMBER(SEARCH("Fantasy",$B8))</f>
        <v/>
      </c>
      <c r="P8">
        <f>--ISNUMBER(SEARCH("Adventure",$B8))</f>
        <v/>
      </c>
      <c r="Q8">
        <f>IF(AND($F8="High",OR($G8=1,$H8=1,$O8=1,$P8=1)),"C1_Heavy_Blockbuster",IF($F8="Medium","C2_Medium_General","C3_Light_Casual"))</f>
        <v/>
      </c>
    </row>
    <row r="9">
      <c r="A9" t="n">
        <v>8</v>
      </c>
      <c r="B9" t="inlineStr">
        <is>
          <t>Action, Horror</t>
        </is>
      </c>
      <c r="C9" t="n">
        <v>60</v>
      </c>
      <c r="D9" t="inlineStr">
        <is>
          <t>Laptop</t>
        </is>
      </c>
      <c r="E9" t="inlineStr">
        <is>
          <t>Basic</t>
        </is>
      </c>
      <c r="F9" t="inlineStr">
        <is>
          <t>Low</t>
        </is>
      </c>
      <c r="G9">
        <f>--ISNUMBER(SEARCH("Action",$B9))</f>
        <v/>
      </c>
      <c r="H9">
        <f>--ISNUMBER(SEARCH("Sci-Fi",$B9))</f>
        <v/>
      </c>
      <c r="I9">
        <f>--ISNUMBER(SEARCH("Drama",$B9))</f>
        <v/>
      </c>
      <c r="J9">
        <f>--ISNUMBER(SEARCH("Romance",$B9))</f>
        <v/>
      </c>
      <c r="K9">
        <f>--ISNUMBER(SEARCH("Horror",$B9))</f>
        <v/>
      </c>
      <c r="L9">
        <f>--ISNUMBER(SEARCH("Documentary",$B9))</f>
        <v/>
      </c>
      <c r="M9">
        <f>--ISNUMBER(SEARCH("Comedy",$B9))</f>
        <v/>
      </c>
      <c r="N9">
        <f>--ISNUMBER(SEARCH("Thriller",$B9))</f>
        <v/>
      </c>
      <c r="O9">
        <f>--ISNUMBER(SEARCH("Fantasy",$B9))</f>
        <v/>
      </c>
      <c r="P9">
        <f>--ISNUMBER(SEARCH("Adventure",$B9))</f>
        <v/>
      </c>
      <c r="Q9">
        <f>IF(AND($F9="High",OR($G9=1,$H9=1,$O9=1,$P9=1)),"C1_Heavy_Blockbuster",IF($F9="Medium","C2_Medium_General","C3_Light_Casual"))</f>
        <v/>
      </c>
    </row>
    <row r="10">
      <c r="A10" t="n">
        <v>9</v>
      </c>
      <c r="B10" t="inlineStr">
        <is>
          <t>Comedy, Drama</t>
        </is>
      </c>
      <c r="C10" t="n">
        <v>75</v>
      </c>
      <c r="D10" t="inlineStr">
        <is>
          <t>Mobile</t>
        </is>
      </c>
      <c r="E10" t="inlineStr">
        <is>
          <t>Standard</t>
        </is>
      </c>
      <c r="F10" t="inlineStr">
        <is>
          <t>Medium</t>
        </is>
      </c>
      <c r="G10">
        <f>--ISNUMBER(SEARCH("Action",$B10))</f>
        <v/>
      </c>
      <c r="H10">
        <f>--ISNUMBER(SEARCH("Sci-Fi",$B10))</f>
        <v/>
      </c>
      <c r="I10">
        <f>--ISNUMBER(SEARCH("Drama",$B10))</f>
        <v/>
      </c>
      <c r="J10">
        <f>--ISNUMBER(SEARCH("Romance",$B10))</f>
        <v/>
      </c>
      <c r="K10">
        <f>--ISNUMBER(SEARCH("Horror",$B10))</f>
        <v/>
      </c>
      <c r="L10">
        <f>--ISNUMBER(SEARCH("Documentary",$B10))</f>
        <v/>
      </c>
      <c r="M10">
        <f>--ISNUMBER(SEARCH("Comedy",$B10))</f>
        <v/>
      </c>
      <c r="N10">
        <f>--ISNUMBER(SEARCH("Thriller",$B10))</f>
        <v/>
      </c>
      <c r="O10">
        <f>--ISNUMBER(SEARCH("Fantasy",$B10))</f>
        <v/>
      </c>
      <c r="P10">
        <f>--ISNUMBER(SEARCH("Adventure",$B10))</f>
        <v/>
      </c>
      <c r="Q10">
        <f>IF(AND($F10="High",OR($G10=1,$H10=1,$O10=1,$P10=1)),"C1_Heavy_Blockbuster",IF($F10="Medium","C2_Medium_General","C3_Light_Casual"))</f>
        <v/>
      </c>
    </row>
    <row r="11">
      <c r="A11" t="n">
        <v>10</v>
      </c>
      <c r="B11" t="inlineStr">
        <is>
          <t>Fantasy, Adventure</t>
        </is>
      </c>
      <c r="C11" t="n">
        <v>105</v>
      </c>
      <c r="D11" t="inlineStr">
        <is>
          <t>TV</t>
        </is>
      </c>
      <c r="E11" t="inlineStr">
        <is>
          <t>Premium</t>
        </is>
      </c>
      <c r="F11" t="inlineStr">
        <is>
          <t>Medium</t>
        </is>
      </c>
      <c r="G11">
        <f>--ISNUMBER(SEARCH("Action",$B11))</f>
        <v/>
      </c>
      <c r="H11">
        <f>--ISNUMBER(SEARCH("Sci-Fi",$B11))</f>
        <v/>
      </c>
      <c r="I11">
        <f>--ISNUMBER(SEARCH("Drama",$B11))</f>
        <v/>
      </c>
      <c r="J11">
        <f>--ISNUMBER(SEARCH("Romance",$B11))</f>
        <v/>
      </c>
      <c r="K11">
        <f>--ISNUMBER(SEARCH("Horror",$B11))</f>
        <v/>
      </c>
      <c r="L11">
        <f>--ISNUMBER(SEARCH("Documentary",$B11))</f>
        <v/>
      </c>
      <c r="M11">
        <f>--ISNUMBER(SEARCH("Comedy",$B11))</f>
        <v/>
      </c>
      <c r="N11">
        <f>--ISNUMBER(SEARCH("Thriller",$B11))</f>
        <v/>
      </c>
      <c r="O11">
        <f>--ISNUMBER(SEARCH("Fantasy",$B11))</f>
        <v/>
      </c>
      <c r="P11">
        <f>--ISNUMBER(SEARCH("Adventure",$B11))</f>
        <v/>
      </c>
      <c r="Q11">
        <f>IF(AND($F11="High",OR($G11=1,$H11=1,$O11=1,$P11=1)),"C1_Heavy_Blockbuster",IF($F11="Medium","C2_Medium_General","C3_Light_Casual"))</f>
        <v/>
      </c>
    </row>
    <row r="12">
      <c r="A12" t="n">
        <v>11</v>
      </c>
      <c r="B12" t="inlineStr">
        <is>
          <t>Documentary, Sci-Fi</t>
        </is>
      </c>
      <c r="C12" t="n">
        <v>90</v>
      </c>
      <c r="D12" t="inlineStr">
        <is>
          <t>Laptop</t>
        </is>
      </c>
      <c r="E12" t="inlineStr">
        <is>
          <t>Standard</t>
        </is>
      </c>
      <c r="F12" t="inlineStr">
        <is>
          <t>Medium</t>
        </is>
      </c>
      <c r="G12">
        <f>--ISNUMBER(SEARCH("Action",$B12))</f>
        <v/>
      </c>
      <c r="H12">
        <f>--ISNUMBER(SEARCH("Sci-Fi",$B12))</f>
        <v/>
      </c>
      <c r="I12">
        <f>--ISNUMBER(SEARCH("Drama",$B12))</f>
        <v/>
      </c>
      <c r="J12">
        <f>--ISNUMBER(SEARCH("Romance",$B12))</f>
        <v/>
      </c>
      <c r="K12">
        <f>--ISNUMBER(SEARCH("Horror",$B12))</f>
        <v/>
      </c>
      <c r="L12">
        <f>--ISNUMBER(SEARCH("Documentary",$B12))</f>
        <v/>
      </c>
      <c r="M12">
        <f>--ISNUMBER(SEARCH("Comedy",$B12))</f>
        <v/>
      </c>
      <c r="N12">
        <f>--ISNUMBER(SEARCH("Thriller",$B12))</f>
        <v/>
      </c>
      <c r="O12">
        <f>--ISNUMBER(SEARCH("Fantasy",$B12))</f>
        <v/>
      </c>
      <c r="P12">
        <f>--ISNUMBER(SEARCH("Adventure",$B12))</f>
        <v/>
      </c>
      <c r="Q12">
        <f>IF(AND($F12="High",OR($G12=1,$H12=1,$O12=1,$P12=1)),"C1_Heavy_Blockbuster",IF($F12="Medium","C2_Medium_General","C3_Light_Casual"))</f>
        <v/>
      </c>
    </row>
    <row r="13">
      <c r="A13" t="n">
        <v>12</v>
      </c>
      <c r="B13" t="inlineStr">
        <is>
          <t>Romance, Drama</t>
        </is>
      </c>
      <c r="C13" t="n">
        <v>65</v>
      </c>
      <c r="D13" t="inlineStr">
        <is>
          <t>Mobile</t>
        </is>
      </c>
      <c r="E13" t="inlineStr">
        <is>
          <t>Basic</t>
        </is>
      </c>
      <c r="F13" t="inlineStr">
        <is>
          <t>Low</t>
        </is>
      </c>
      <c r="G13">
        <f>--ISNUMBER(SEARCH("Action",$B13))</f>
        <v/>
      </c>
      <c r="H13">
        <f>--ISNUMBER(SEARCH("Sci-Fi",$B13))</f>
        <v/>
      </c>
      <c r="I13">
        <f>--ISNUMBER(SEARCH("Drama",$B13))</f>
        <v/>
      </c>
      <c r="J13">
        <f>--ISNUMBER(SEARCH("Romance",$B13))</f>
        <v/>
      </c>
      <c r="K13">
        <f>--ISNUMBER(SEARCH("Horror",$B13))</f>
        <v/>
      </c>
      <c r="L13">
        <f>--ISNUMBER(SEARCH("Documentary",$B13))</f>
        <v/>
      </c>
      <c r="M13">
        <f>--ISNUMBER(SEARCH("Comedy",$B13))</f>
        <v/>
      </c>
      <c r="N13">
        <f>--ISNUMBER(SEARCH("Thriller",$B13))</f>
        <v/>
      </c>
      <c r="O13">
        <f>--ISNUMBER(SEARCH("Fantasy",$B13))</f>
        <v/>
      </c>
      <c r="P13">
        <f>--ISNUMBER(SEARCH("Adventure",$B13))</f>
        <v/>
      </c>
      <c r="Q13">
        <f>IF(AND($F13="High",OR($G13=1,$H13=1,$O13=1,$P13=1)),"C1_Heavy_Blockbuster",IF($F13="Medium","C2_Medium_General","C3_Light_Casual"))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Clustering (3 clusters)</t>
        </is>
      </c>
    </row>
    <row r="3">
      <c r="A3" s="1" t="inlineStr">
        <is>
          <t>Cluster</t>
        </is>
      </c>
      <c r="B3" s="1" t="inlineStr">
        <is>
          <t>Κριτήριο</t>
        </is>
      </c>
      <c r="C3" s="1" t="inlineStr">
        <is>
          <t>Ερμηνεία</t>
        </is>
      </c>
    </row>
    <row r="4">
      <c r="A4" t="inlineStr">
        <is>
          <t>C1_Heavy_Blockbuster</t>
        </is>
      </c>
      <c r="B4" t="inlineStr">
        <is>
          <t>High + Action/Sci-Fi/Fantasy</t>
        </is>
      </c>
      <c r="C4" t="inlineStr">
        <is>
          <t>Premium heavy users</t>
        </is>
      </c>
    </row>
    <row r="5">
      <c r="A5" t="inlineStr">
        <is>
          <t>C2_Medium_General</t>
        </is>
      </c>
      <c r="B5" t="inlineStr">
        <is>
          <t>Medium time</t>
        </is>
      </c>
      <c r="C5" t="inlineStr">
        <is>
          <t>Standard users</t>
        </is>
      </c>
    </row>
    <row r="6">
      <c r="A6" t="inlineStr">
        <is>
          <t>C3_Light_Casual</t>
        </is>
      </c>
      <c r="B6" t="inlineStr">
        <is>
          <t>Low time</t>
        </is>
      </c>
      <c r="C6" t="inlineStr">
        <is>
          <t>Basic users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Classification – Rule-based</t>
        </is>
      </c>
    </row>
    <row r="3">
      <c r="A3" t="inlineStr">
        <is>
          <t>IF χρόνος ≥110 → Premium</t>
        </is>
      </c>
    </row>
    <row r="4">
      <c r="A4" t="inlineStr">
        <is>
          <t>ELSE IF ≥70 → Standard</t>
        </is>
      </c>
    </row>
    <row r="5">
      <c r="A5" t="inlineStr">
        <is>
          <t>ELSE → Basic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Association Rules (Apriori-style)</t>
        </is>
      </c>
    </row>
    <row r="3">
      <c r="A3" s="1" t="inlineStr">
        <is>
          <t>Rule</t>
        </is>
      </c>
      <c r="B3" s="1" t="inlineStr">
        <is>
          <t>Support</t>
        </is>
      </c>
      <c r="C3" s="1" t="inlineStr">
        <is>
          <t>Confidence</t>
        </is>
      </c>
    </row>
    <row r="4">
      <c r="A4" t="inlineStr">
        <is>
          <t>Action &amp; Sci-Fi → Premium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Anomaly Detection</t>
        </is>
      </c>
    </row>
    <row r="3">
      <c r="A3" t="inlineStr">
        <is>
          <t>User 1: Ακραίος χρόνος θέασης</t>
        </is>
      </c>
    </row>
    <row r="4">
      <c r="A4" t="inlineStr">
        <is>
          <t>User 11: Υψηλή χρήση σε Laptop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Prediction – Νέος Χρήστης</t>
        </is>
      </c>
    </row>
    <row r="3">
      <c r="A3" t="inlineStr">
        <is>
          <t>Action, Sci-Fi | TV | 125 λεπτά</t>
        </is>
      </c>
    </row>
    <row r="5">
      <c r="A5">
        <f>IF(125&gt;=110,"Premium",IF(125&gt;=70,"Standard","Basic"))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Pivot-like Summaries (COUNTIF / COUNTIFS)</t>
        </is>
      </c>
    </row>
    <row r="3">
      <c r="A3" s="1" t="inlineStr">
        <is>
          <t>Συνδρομή</t>
        </is>
      </c>
      <c r="B3" s="1" t="inlineStr">
        <is>
          <t>Πλήθος</t>
        </is>
      </c>
    </row>
    <row r="4">
      <c r="A4" t="inlineStr">
        <is>
          <t>Basic</t>
        </is>
      </c>
      <c r="B4">
        <f>COUNTIF('Streaming Users Data'!$E:$E,"Basic")</f>
        <v/>
      </c>
    </row>
    <row r="5">
      <c r="A5" t="inlineStr">
        <is>
          <t>Standard</t>
        </is>
      </c>
      <c r="B5">
        <f>COUNTIF('Streaming Users Data'!$E:$E,"Standard")</f>
        <v/>
      </c>
    </row>
    <row r="6">
      <c r="A6" t="inlineStr">
        <is>
          <t>Premium</t>
        </is>
      </c>
      <c r="B6">
        <f>COUNTIF('Streaming Users Data'!$E:$E,"Premium")</f>
        <v/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2026-01-16T09:32:54Z</dcterms:created>
  <dcterms:modified xsi:type="dcterms:W3CDTF">2026-01-16T10:51:18Z</dcterms:modified>
  <cp:lastModifiedBy>Trifonas Papadopoulos</cp:lastModifiedBy>
</cp:coreProperties>
</file>